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r\Music\Desktop\"/>
    </mc:Choice>
  </mc:AlternateContent>
  <bookViews>
    <workbookView xWindow="0" yWindow="0" windowWidth="26190" windowHeight="10335"/>
  </bookViews>
  <sheets>
    <sheet name="ΜΗ ΚΑΤΑΚΥΡΩΘΕΝΤΑ (2)" sheetId="5" r:id="rId1"/>
  </sheets>
  <definedNames>
    <definedName name="_xlnm._FilterDatabase" localSheetId="0" hidden="1">'ΜΗ ΚΑΤΑΚΥΡΩΘΕΝΤΑ (2)'!$A$2:$W$36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5" l="1"/>
  <c r="M36" i="5"/>
  <c r="V36" i="5" l="1"/>
  <c r="U36" i="5"/>
  <c r="T36" i="5"/>
  <c r="S36" i="5"/>
  <c r="R36" i="5"/>
  <c r="Q36" i="5"/>
  <c r="P36" i="5"/>
  <c r="O36" i="5"/>
  <c r="N36" i="5"/>
  <c r="W35" i="5"/>
  <c r="I35" i="5"/>
  <c r="J35" i="5" s="1"/>
  <c r="W34" i="5"/>
  <c r="I34" i="5"/>
  <c r="J34" i="5" s="1"/>
  <c r="W33" i="5"/>
  <c r="I33" i="5"/>
  <c r="J33" i="5" s="1"/>
  <c r="W32" i="5"/>
  <c r="I32" i="5"/>
  <c r="J32" i="5" s="1"/>
  <c r="W31" i="5"/>
  <c r="I31" i="5"/>
  <c r="J31" i="5" s="1"/>
  <c r="W30" i="5"/>
  <c r="I30" i="5"/>
  <c r="J30" i="5" s="1"/>
  <c r="W29" i="5"/>
  <c r="I29" i="5"/>
  <c r="J29" i="5" s="1"/>
  <c r="W28" i="5"/>
  <c r="I28" i="5"/>
  <c r="J28" i="5" s="1"/>
  <c r="W27" i="5"/>
  <c r="I27" i="5"/>
  <c r="J27" i="5" s="1"/>
  <c r="W26" i="5"/>
  <c r="I26" i="5"/>
  <c r="J26" i="5" s="1"/>
  <c r="W25" i="5"/>
  <c r="I25" i="5"/>
  <c r="J25" i="5" s="1"/>
  <c r="W24" i="5"/>
  <c r="I24" i="5"/>
  <c r="J24" i="5" s="1"/>
  <c r="W23" i="5"/>
  <c r="I23" i="5"/>
  <c r="J23" i="5" s="1"/>
  <c r="W22" i="5"/>
  <c r="I22" i="5"/>
  <c r="J22" i="5" s="1"/>
  <c r="W21" i="5"/>
  <c r="I21" i="5"/>
  <c r="J21" i="5" s="1"/>
  <c r="W20" i="5"/>
  <c r="I20" i="5"/>
  <c r="J20" i="5" s="1"/>
  <c r="W19" i="5"/>
  <c r="I19" i="5"/>
  <c r="J19" i="5" s="1"/>
  <c r="W18" i="5"/>
  <c r="I18" i="5"/>
  <c r="J18" i="5" s="1"/>
  <c r="W17" i="5"/>
  <c r="I17" i="5"/>
  <c r="J17" i="5" s="1"/>
  <c r="W16" i="5"/>
  <c r="I16" i="5"/>
  <c r="J16" i="5" s="1"/>
  <c r="W15" i="5"/>
  <c r="I15" i="5"/>
  <c r="J15" i="5" s="1"/>
  <c r="W14" i="5"/>
  <c r="I14" i="5"/>
  <c r="J14" i="5" s="1"/>
  <c r="W13" i="5"/>
  <c r="I13" i="5"/>
  <c r="J13" i="5" s="1"/>
  <c r="W12" i="5"/>
  <c r="I12" i="5"/>
  <c r="J12" i="5" s="1"/>
  <c r="W11" i="5"/>
  <c r="I11" i="5"/>
  <c r="J11" i="5" s="1"/>
  <c r="W10" i="5"/>
  <c r="I10" i="5"/>
  <c r="J10" i="5" s="1"/>
  <c r="W9" i="5"/>
  <c r="I9" i="5"/>
  <c r="J9" i="5" s="1"/>
  <c r="W8" i="5"/>
  <c r="I8" i="5"/>
  <c r="J8" i="5" s="1"/>
  <c r="W7" i="5"/>
  <c r="I7" i="5"/>
  <c r="J7" i="5" s="1"/>
  <c r="W6" i="5"/>
  <c r="I6" i="5"/>
  <c r="J6" i="5" s="1"/>
  <c r="W5" i="5"/>
  <c r="I5" i="5"/>
  <c r="J5" i="5" s="1"/>
  <c r="W4" i="5"/>
  <c r="I4" i="5"/>
  <c r="J4" i="5" s="1"/>
  <c r="W3" i="5"/>
  <c r="I3" i="5"/>
  <c r="J3" i="5" s="1"/>
  <c r="J36" i="5" s="1"/>
  <c r="W36" i="5" l="1"/>
  <c r="I36" i="5"/>
  <c r="I38" i="5" l="1"/>
</calcChain>
</file>

<file path=xl/sharedStrings.xml><?xml version="1.0" encoding="utf-8"?>
<sst xmlns="http://schemas.openxmlformats.org/spreadsheetml/2006/main" count="157" uniqueCount="132">
  <si>
    <t>Α/Α</t>
  </si>
  <si>
    <t>Περιγραφή</t>
  </si>
  <si>
    <t>Μονάδα μέτρησης</t>
  </si>
  <si>
    <t>Συντελ. ΦΠΑ</t>
  </si>
  <si>
    <t>Ποσότητα</t>
  </si>
  <si>
    <t>1 g</t>
  </si>
  <si>
    <t>25 g</t>
  </si>
  <si>
    <t>1 L</t>
  </si>
  <si>
    <t>ΑΝΤΙΔΡ-017</t>
  </si>
  <si>
    <t>10198-89-7</t>
  </si>
  <si>
    <t>1,3-Di(2-pyridyl)-1,3-propanedione</t>
  </si>
  <si>
    <t>5 g</t>
  </si>
  <si>
    <t>2.5 L</t>
  </si>
  <si>
    <t>-</t>
  </si>
  <si>
    <t>100 g</t>
  </si>
  <si>
    <t>ΑΝΤΙΔΡ-053</t>
  </si>
  <si>
    <t>72236-26-1</t>
  </si>
  <si>
    <t>3,6,9,12,15-Pentaoxaheptadecane-1,17-diamine</t>
  </si>
  <si>
    <t>5g</t>
  </si>
  <si>
    <t>ΑΝΤΙΔΡ-060</t>
  </si>
  <si>
    <t>128796-39-4</t>
  </si>
  <si>
    <t>4-(Trifluoromethyl)phenylboronic acid, 98%</t>
  </si>
  <si>
    <t>500 mL</t>
  </si>
  <si>
    <t>250 g</t>
  </si>
  <si>
    <t>ΑΝΤΙΔΡ-125</t>
  </si>
  <si>
    <t>API ZYM 25STRIPS</t>
  </si>
  <si>
    <t>25 API Galleries</t>
  </si>
  <si>
    <t>ΑΝΤΙΔΡ-139</t>
  </si>
  <si>
    <t>74507-62-3</t>
  </si>
  <si>
    <t>Bis(pentamethylcyclopentadienyl)cobalt(II)</t>
  </si>
  <si>
    <t>ΑΝΤΙΔΡ-140</t>
  </si>
  <si>
    <t>66172-93-8</t>
  </si>
  <si>
    <t>Bismuth (III) perchlorate oxide hydrate</t>
  </si>
  <si>
    <t>ΑΝΤΙΔΡ-164</t>
  </si>
  <si>
    <t>1333-86-4</t>
  </si>
  <si>
    <t>Carbon Black Conductive</t>
  </si>
  <si>
    <t>ΑΝΤΙΔΡ-197</t>
  </si>
  <si>
    <t>D-/L-Lactic Acid (D-/L-Lactate) (Rapid) Assay Kit Megazyme (K-DLATE)</t>
  </si>
  <si>
    <t>100 assays</t>
  </si>
  <si>
    <t>ΑΝΤΙΔΡ-204</t>
  </si>
  <si>
    <t>75-09-2</t>
  </si>
  <si>
    <t>Dichloromethane &gt;99.9% puriss, ACS reagent</t>
  </si>
  <si>
    <t>25 L</t>
  </si>
  <si>
    <t>56-81-5</t>
  </si>
  <si>
    <t>ΑΝΤΙΔΡ-264</t>
  </si>
  <si>
    <t>Glycerol technical general use</t>
  </si>
  <si>
    <t>ΑΝΤΙΔΡ-269</t>
  </si>
  <si>
    <t>Graphene Oxide, 2-5 Layer, Dia: 4,5 μm, SA: 420 m2/gr</t>
  </si>
  <si>
    <t>ΑΝΤΙΔΡ-271</t>
  </si>
  <si>
    <t>Haematoxylin Harris Acidified Αιματοξυλίνη Harris Acidified για χρώση αντίθεσης πυρήνων σε ιστολογική χρώση αιματοξυλίνης ηωσίνης</t>
  </si>
  <si>
    <t>100 mg</t>
  </si>
  <si>
    <t>1 kit</t>
  </si>
  <si>
    <t>150 mL</t>
  </si>
  <si>
    <t>ΑΝΤΙΔΡ-317</t>
  </si>
  <si>
    <t>Kit Προσδιορισμού UREA NITROGEN  B 7552-150</t>
  </si>
  <si>
    <t>50 mg</t>
  </si>
  <si>
    <t>ΑΝΤΙΔΡ-355</t>
  </si>
  <si>
    <t>1634-04-4</t>
  </si>
  <si>
    <t>Methyl tertbutyl ether, RE Pure</t>
  </si>
  <si>
    <t>ΑΝΤΙΔΡ-363</t>
  </si>
  <si>
    <t>53-84-9</t>
  </si>
  <si>
    <t>NAD, Diphosphopyridine nucleotide ≥99.0%,</t>
  </si>
  <si>
    <t>ΑΝΤΙΔΡ-385</t>
  </si>
  <si>
    <t>95-54-5</t>
  </si>
  <si>
    <t>o-Phenylenediamine ≥99.0% for synthesis</t>
  </si>
  <si>
    <t>ΑΝΤΙΔΡ-394</t>
  </si>
  <si>
    <t>PBS tablets w/o Calcium w/o Magnesium</t>
  </si>
  <si>
    <t>100 tablets/pk</t>
  </si>
  <si>
    <t>ΑΝΤΙΔΡ-401</t>
  </si>
  <si>
    <t>15243-48-8</t>
  </si>
  <si>
    <t>Perovskite Quantum Dots</t>
  </si>
  <si>
    <t>ΑΝΤΙΔΡ-404</t>
  </si>
  <si>
    <t>pH electrode electrolyte solution, 3.5M KCl</t>
  </si>
  <si>
    <t>ΑΝΤΙΔΡ-412</t>
  </si>
  <si>
    <t>Phosphatase, acid from wheat germ</t>
  </si>
  <si>
    <t>ΑΝΤΙΔΡ-422</t>
  </si>
  <si>
    <t>100-01-6</t>
  </si>
  <si>
    <t>p-Nitroaniline AGR</t>
  </si>
  <si>
    <t>ΑΝΤΙΔΡ-427</t>
  </si>
  <si>
    <t>220797-16-0</t>
  </si>
  <si>
    <t>Poly(9,9-dioctylfluorene-alt-N-(4-sec-butylphenyl)-diphenylamine) (TFB)</t>
  </si>
  <si>
    <t>ΑΝΤΙΔΡ-440</t>
  </si>
  <si>
    <t>9002-84-0</t>
  </si>
  <si>
    <t>Polytetrafluoroethylene preparation 60 wt % dispersion in H2O</t>
  </si>
  <si>
    <t>1310-73-2</t>
  </si>
  <si>
    <t>Sodium Hydroxide, NaOH 98+% Pellets-pearls</t>
  </si>
  <si>
    <t>Sodium Hydroxide, NaOH 98+% Pellets, AG</t>
  </si>
  <si>
    <t>ΑΝΤΙΔΡ-507</t>
  </si>
  <si>
    <t>5 Kg</t>
  </si>
  <si>
    <t>ΑΝΤΙΔΡ-508</t>
  </si>
  <si>
    <t>ΑΝΤΙΔΡ-556</t>
  </si>
  <si>
    <t>931-15-7</t>
  </si>
  <si>
    <t>trans-2-Aminocyclohexanol hydrochloride</t>
  </si>
  <si>
    <t>ΑΝΤΙΔΡ-576</t>
  </si>
  <si>
    <t>9036-19-5</t>
  </si>
  <si>
    <t>Triton X-100 For molecular biology</t>
  </si>
  <si>
    <t>ΑΝΤΙΔΡ-601</t>
  </si>
  <si>
    <t>ZYM A Reagent </t>
  </si>
  <si>
    <t>2 Blisters</t>
  </si>
  <si>
    <t>ΑΝΤΙΔΡ-602</t>
  </si>
  <si>
    <t>ZYM B Reagent</t>
  </si>
  <si>
    <t>4 Blisters</t>
  </si>
  <si>
    <t>ΑΝΤΙΔΡ-604</t>
  </si>
  <si>
    <t>Δίσκοι Αντιβιοτικών AMOXICILLIN - CLAVULANIC ACID</t>
  </si>
  <si>
    <t>TUBES 50 ΔΙΣΚΩΝ</t>
  </si>
  <si>
    <t>ΑΝΤΙΔΡ-605</t>
  </si>
  <si>
    <t>Δίσκοι Αντιβιοτικών MEROPENEM</t>
  </si>
  <si>
    <t>ΑΝΤΙΔΡ-608</t>
  </si>
  <si>
    <t>Ταινίες Ούρων</t>
  </si>
  <si>
    <t>100 pc</t>
  </si>
  <si>
    <t>ΑΝΤΙΔΡ-647</t>
  </si>
  <si>
    <t>Phage DNA Isolation Kit  used for the rapid purification of total DNA from bacteriophages. Phage DNA Isolation Kit isolate high quality DNA from a variety of phage strains. Phage DNA Isolation Kit produces high yields of total DNA. Fast and easy processing using a rapid spin-column format. No phenol or chloroform extractions or cesium chloride banding required.</t>
  </si>
  <si>
    <t>CAS
NUMBER</t>
  </si>
  <si>
    <t>Σύνολο Προϋπολογισθείσας Δαπάνης χωρίς ΦΠΑ σε €</t>
  </si>
  <si>
    <t>Σύνολο Προϋπολογισθείσας Δαπάνης 
με ΦΠΑ σε €</t>
  </si>
  <si>
    <t>Κωδικός 
sis</t>
  </si>
  <si>
    <t>Προϋπολογισθείσα τιμή/ Μονάδα Μέτρησης χωρίς ΦΠΑ σε €</t>
  </si>
  <si>
    <t>ΣΥΝΟΛΑ</t>
  </si>
  <si>
    <t>01. ΤΜΗΜΑ ΑΕΙΦΟΡΙΚΗΣ ΓΕΩΡΓΙΑΣ</t>
  </si>
  <si>
    <t xml:space="preserve">03. ΤΜΗΜΑ ΒΙΟΛΟΓΙΑΣ </t>
  </si>
  <si>
    <t>05. ΤΜΗΜΑ ΓΕΩΠΟΝΙΑΣ</t>
  </si>
  <si>
    <t>06. ΤΜΗΜΑ  ΕΠΙΣΤΗΜΗΣ &amp;
 ΤΕΧΝΟΛΟΓΙΑΣ ΤΡΟΦΙΜΩΝ</t>
  </si>
  <si>
    <t>08. ΤΜΗΜΑ ΙΑΤΡΙΚΗΣ</t>
  </si>
  <si>
    <t>10. ΤΜΗΜΑ ΠΟΛΙΤΙΚΩΝ ΜΗΧΑΝΙΚΩΝ</t>
  </si>
  <si>
    <t>11. ΤΜΗΜΑ ΦΑΡΜΑΚΕΥΤΙΚΗΣ</t>
  </si>
  <si>
    <t>12. ΤΜΗΜΑ ΦΥΣΙΚΗΣ</t>
  </si>
  <si>
    <t>13. ΤΜΗΜΑ ΧΗΜΕΙΑΣ</t>
  </si>
  <si>
    <t>14. ΤΜΗΜΑ ΧΗΜΙΚΩΝ ΜΗΧΑΝΙΚΩΝ</t>
  </si>
  <si>
    <t>16. ΥΑΛΟΥΡΓΕΙΟ</t>
  </si>
  <si>
    <t>ΣΥΝΟΛΟ ΠΟΣΟΤΗΤΩΝ</t>
  </si>
  <si>
    <t xml:space="preserve">ΤΜΗΜΑΤΑ  - ΠΟΣΟΤΗΤΕΣ </t>
  </si>
  <si>
    <t>ΠΙΝΑΚΑΣ  ΑΚΑΤΑΚΥΡΩΤΩΝ   ΚΑΕ  4121- 104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</si>
</sst>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61"/>
      <scheme val="minor"/>
    </font>
    <font>
      <b/>
      <sz val="8"/>
      <color indexed="8"/>
      <name val="Times New Roman"/>
      <family val="1"/>
      <charset val="161"/>
    </font>
    <font>
      <b/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Zeros="0" tabSelected="1" workbookViewId="0">
      <pane ySplit="2" topLeftCell="A9" activePane="bottomLeft" state="frozen"/>
      <selection activeCell="G1" sqref="G1"/>
      <selection pane="bottomLeft" activeCell="K13" sqref="K13"/>
    </sheetView>
  </sheetViews>
  <sheetFormatPr defaultRowHeight="15" x14ac:dyDescent="0.25"/>
  <cols>
    <col min="1" max="1" width="11.85546875" style="6" bestFit="1" customWidth="1"/>
    <col min="2" max="2" width="5.85546875" style="6" customWidth="1"/>
    <col min="3" max="3" width="11.5703125" style="6" customWidth="1"/>
    <col min="4" max="4" width="32" style="1" customWidth="1"/>
    <col min="5" max="5" width="9.5703125" style="22" customWidth="1"/>
    <col min="6" max="6" width="12.140625" style="6" customWidth="1"/>
    <col min="7" max="7" width="8" style="12" customWidth="1"/>
    <col min="8" max="8" width="5.7109375" style="12" customWidth="1"/>
    <col min="9" max="9" width="11.140625" style="6" customWidth="1"/>
    <col min="10" max="10" width="8.140625" style="6" customWidth="1"/>
    <col min="11" max="11" width="10.140625" style="6" bestFit="1" customWidth="1"/>
    <col min="12" max="12" width="6.28515625" style="6" customWidth="1"/>
    <col min="13" max="13" width="6" style="6" customWidth="1"/>
    <col min="14" max="14" width="4.85546875" style="6" customWidth="1"/>
    <col min="15" max="15" width="8.42578125" style="6" customWidth="1"/>
    <col min="16" max="16" width="6.42578125" style="6" customWidth="1"/>
    <col min="17" max="17" width="5" style="6" customWidth="1"/>
    <col min="18" max="18" width="5.28515625" style="6" customWidth="1"/>
    <col min="19" max="19" width="3.7109375" style="6" customWidth="1"/>
    <col min="20" max="20" width="6.140625" style="6" customWidth="1"/>
    <col min="21" max="21" width="6.42578125" style="6" customWidth="1"/>
    <col min="22" max="22" width="4.42578125" style="6" customWidth="1"/>
    <col min="23" max="23" width="4.28515625" style="6" customWidth="1"/>
    <col min="24" max="16384" width="9.140625" style="6"/>
  </cols>
  <sheetData>
    <row r="1" spans="1:23" ht="32.25" customHeight="1" x14ac:dyDescent="0.25">
      <c r="A1" s="28" t="s">
        <v>131</v>
      </c>
      <c r="B1" s="29"/>
      <c r="C1" s="29"/>
      <c r="D1" s="29"/>
      <c r="E1" s="29"/>
      <c r="F1" s="29"/>
      <c r="G1" s="29"/>
      <c r="H1" s="29"/>
      <c r="I1" s="29"/>
      <c r="J1" s="30"/>
      <c r="L1" s="28" t="s">
        <v>130</v>
      </c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</row>
    <row r="2" spans="1:23" s="1" customFormat="1" ht="107.25" customHeight="1" x14ac:dyDescent="0.25">
      <c r="A2" s="26" t="s">
        <v>115</v>
      </c>
      <c r="B2" s="26" t="s">
        <v>0</v>
      </c>
      <c r="C2" s="26" t="s">
        <v>112</v>
      </c>
      <c r="D2" s="26" t="s">
        <v>1</v>
      </c>
      <c r="E2" s="26" t="s">
        <v>2</v>
      </c>
      <c r="F2" s="26" t="s">
        <v>116</v>
      </c>
      <c r="G2" s="26" t="s">
        <v>3</v>
      </c>
      <c r="H2" s="26" t="s">
        <v>4</v>
      </c>
      <c r="I2" s="26" t="s">
        <v>113</v>
      </c>
      <c r="J2" s="26" t="s">
        <v>114</v>
      </c>
      <c r="L2" s="25" t="s">
        <v>118</v>
      </c>
      <c r="M2" s="27" t="s">
        <v>119</v>
      </c>
      <c r="N2" s="27" t="s">
        <v>120</v>
      </c>
      <c r="O2" s="25" t="s">
        <v>121</v>
      </c>
      <c r="P2" s="27" t="s">
        <v>122</v>
      </c>
      <c r="Q2" s="25" t="s">
        <v>123</v>
      </c>
      <c r="R2" s="25" t="s">
        <v>124</v>
      </c>
      <c r="S2" s="27" t="s">
        <v>125</v>
      </c>
      <c r="T2" s="27" t="s">
        <v>126</v>
      </c>
      <c r="U2" s="25" t="s">
        <v>127</v>
      </c>
      <c r="V2" s="27" t="s">
        <v>128</v>
      </c>
      <c r="W2" s="27" t="s">
        <v>129</v>
      </c>
    </row>
    <row r="3" spans="1:23" ht="30" x14ac:dyDescent="0.25">
      <c r="A3" s="2" t="s">
        <v>8</v>
      </c>
      <c r="B3" s="3">
        <v>9</v>
      </c>
      <c r="C3" s="2" t="s">
        <v>9</v>
      </c>
      <c r="D3" s="15" t="s">
        <v>10</v>
      </c>
      <c r="E3" s="21" t="s">
        <v>11</v>
      </c>
      <c r="F3" s="4">
        <v>51</v>
      </c>
      <c r="G3" s="5">
        <v>0.24</v>
      </c>
      <c r="H3" s="3">
        <v>1</v>
      </c>
      <c r="I3" s="4">
        <f t="shared" ref="I3:I35" si="0">F3*H3</f>
        <v>51</v>
      </c>
      <c r="J3" s="4">
        <f t="shared" ref="J3:J34" si="1">I3*1.24</f>
        <v>63.24</v>
      </c>
      <c r="L3" s="17">
        <v>0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1</v>
      </c>
      <c r="W3" s="17">
        <f t="shared" ref="W3:W35" si="2">SUM(L3:V3)</f>
        <v>1</v>
      </c>
    </row>
    <row r="4" spans="1:23" ht="30" x14ac:dyDescent="0.25">
      <c r="A4" s="2" t="s">
        <v>15</v>
      </c>
      <c r="B4" s="3">
        <v>27</v>
      </c>
      <c r="C4" s="2" t="s">
        <v>16</v>
      </c>
      <c r="D4" s="15" t="s">
        <v>17</v>
      </c>
      <c r="E4" s="21" t="s">
        <v>18</v>
      </c>
      <c r="F4" s="4">
        <v>300</v>
      </c>
      <c r="G4" s="5">
        <v>0.24</v>
      </c>
      <c r="H4" s="3">
        <v>1</v>
      </c>
      <c r="I4" s="4">
        <f t="shared" si="0"/>
        <v>300</v>
      </c>
      <c r="J4" s="4">
        <f t="shared" si="1"/>
        <v>372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1</v>
      </c>
      <c r="W4" s="17">
        <f t="shared" si="2"/>
        <v>1</v>
      </c>
    </row>
    <row r="5" spans="1:23" ht="30" x14ac:dyDescent="0.25">
      <c r="A5" s="2" t="s">
        <v>19</v>
      </c>
      <c r="B5" s="3">
        <v>31</v>
      </c>
      <c r="C5" s="2" t="s">
        <v>20</v>
      </c>
      <c r="D5" s="15" t="s">
        <v>21</v>
      </c>
      <c r="E5" s="21" t="s">
        <v>6</v>
      </c>
      <c r="F5" s="4">
        <v>20.8</v>
      </c>
      <c r="G5" s="5">
        <v>0.24</v>
      </c>
      <c r="H5" s="3">
        <v>1</v>
      </c>
      <c r="I5" s="4">
        <f t="shared" si="0"/>
        <v>20.8</v>
      </c>
      <c r="J5" s="4">
        <f t="shared" si="1"/>
        <v>25.792000000000002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1</v>
      </c>
      <c r="S5" s="17">
        <v>0</v>
      </c>
      <c r="T5" s="17">
        <v>0</v>
      </c>
      <c r="U5" s="17">
        <v>0</v>
      </c>
      <c r="V5" s="17">
        <v>0</v>
      </c>
      <c r="W5" s="17">
        <f t="shared" si="2"/>
        <v>1</v>
      </c>
    </row>
    <row r="6" spans="1:23" ht="30" x14ac:dyDescent="0.25">
      <c r="A6" s="2" t="s">
        <v>24</v>
      </c>
      <c r="B6" s="3">
        <v>71</v>
      </c>
      <c r="C6" s="2" t="s">
        <v>13</v>
      </c>
      <c r="D6" s="15" t="s">
        <v>25</v>
      </c>
      <c r="E6" s="21" t="s">
        <v>26</v>
      </c>
      <c r="F6" s="4">
        <v>214.9</v>
      </c>
      <c r="G6" s="5">
        <v>0.24</v>
      </c>
      <c r="H6" s="3">
        <v>2</v>
      </c>
      <c r="I6" s="4">
        <f t="shared" si="0"/>
        <v>429.8</v>
      </c>
      <c r="J6" s="4">
        <f t="shared" si="1"/>
        <v>532.952</v>
      </c>
      <c r="L6" s="17">
        <v>0</v>
      </c>
      <c r="M6" s="17">
        <v>0</v>
      </c>
      <c r="N6" s="17">
        <v>2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f t="shared" si="2"/>
        <v>2</v>
      </c>
    </row>
    <row r="7" spans="1:23" ht="30" x14ac:dyDescent="0.25">
      <c r="A7" s="2" t="s">
        <v>27</v>
      </c>
      <c r="B7" s="3">
        <v>78</v>
      </c>
      <c r="C7" s="2" t="s">
        <v>28</v>
      </c>
      <c r="D7" s="15" t="s">
        <v>29</v>
      </c>
      <c r="E7" s="21" t="s">
        <v>5</v>
      </c>
      <c r="F7" s="4">
        <v>152</v>
      </c>
      <c r="G7" s="5">
        <v>0.24</v>
      </c>
      <c r="H7" s="3">
        <v>2</v>
      </c>
      <c r="I7" s="4">
        <f t="shared" si="0"/>
        <v>304</v>
      </c>
      <c r="J7" s="4">
        <f t="shared" si="1"/>
        <v>376.96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2</v>
      </c>
      <c r="U7" s="17">
        <v>0</v>
      </c>
      <c r="V7" s="17">
        <v>0</v>
      </c>
      <c r="W7" s="17">
        <f t="shared" si="2"/>
        <v>2</v>
      </c>
    </row>
    <row r="8" spans="1:23" ht="30" x14ac:dyDescent="0.25">
      <c r="A8" s="2" t="s">
        <v>30</v>
      </c>
      <c r="B8" s="3">
        <v>79</v>
      </c>
      <c r="C8" s="2" t="s">
        <v>31</v>
      </c>
      <c r="D8" s="15" t="s">
        <v>32</v>
      </c>
      <c r="E8" s="21" t="s">
        <v>11</v>
      </c>
      <c r="F8" s="4">
        <v>35</v>
      </c>
      <c r="G8" s="5">
        <v>0.24</v>
      </c>
      <c r="H8" s="3">
        <v>1</v>
      </c>
      <c r="I8" s="4">
        <f t="shared" si="0"/>
        <v>35</v>
      </c>
      <c r="J8" s="4">
        <f t="shared" si="1"/>
        <v>43.4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1</v>
      </c>
      <c r="W8" s="17">
        <f t="shared" si="2"/>
        <v>1</v>
      </c>
    </row>
    <row r="9" spans="1:23" x14ac:dyDescent="0.25">
      <c r="A9" s="2" t="s">
        <v>33</v>
      </c>
      <c r="B9" s="3">
        <v>96</v>
      </c>
      <c r="C9" s="2" t="s">
        <v>34</v>
      </c>
      <c r="D9" s="15" t="s">
        <v>35</v>
      </c>
      <c r="E9" s="21" t="s">
        <v>14</v>
      </c>
      <c r="F9" s="4">
        <v>74</v>
      </c>
      <c r="G9" s="5">
        <v>0.24</v>
      </c>
      <c r="H9" s="3">
        <v>1</v>
      </c>
      <c r="I9" s="4">
        <f t="shared" si="0"/>
        <v>74</v>
      </c>
      <c r="J9" s="4">
        <f t="shared" si="1"/>
        <v>91.76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1</v>
      </c>
      <c r="U9" s="17">
        <v>0</v>
      </c>
      <c r="V9" s="17">
        <v>0</v>
      </c>
      <c r="W9" s="17">
        <f t="shared" si="2"/>
        <v>1</v>
      </c>
    </row>
    <row r="10" spans="1:23" ht="45" x14ac:dyDescent="0.25">
      <c r="A10" s="2" t="s">
        <v>36</v>
      </c>
      <c r="B10" s="3">
        <v>118</v>
      </c>
      <c r="C10" s="2" t="s">
        <v>13</v>
      </c>
      <c r="D10" s="15" t="s">
        <v>37</v>
      </c>
      <c r="E10" s="21" t="s">
        <v>38</v>
      </c>
      <c r="F10" s="4">
        <v>150</v>
      </c>
      <c r="G10" s="5">
        <v>0.24</v>
      </c>
      <c r="H10" s="3">
        <v>2</v>
      </c>
      <c r="I10" s="4">
        <f t="shared" si="0"/>
        <v>300</v>
      </c>
      <c r="J10" s="4">
        <f t="shared" si="1"/>
        <v>372</v>
      </c>
      <c r="L10" s="17">
        <v>1</v>
      </c>
      <c r="M10" s="17">
        <v>0</v>
      </c>
      <c r="N10" s="17">
        <v>0</v>
      </c>
      <c r="O10" s="17">
        <v>0</v>
      </c>
      <c r="P10" s="17">
        <v>0</v>
      </c>
      <c r="Q10" s="17">
        <v>1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f t="shared" si="2"/>
        <v>2</v>
      </c>
    </row>
    <row r="11" spans="1:23" ht="30" x14ac:dyDescent="0.25">
      <c r="A11" s="2" t="s">
        <v>39</v>
      </c>
      <c r="B11" s="3">
        <v>123</v>
      </c>
      <c r="C11" s="2" t="s">
        <v>40</v>
      </c>
      <c r="D11" s="15" t="s">
        <v>41</v>
      </c>
      <c r="E11" s="21" t="s">
        <v>12</v>
      </c>
      <c r="F11" s="4">
        <v>15.5</v>
      </c>
      <c r="G11" s="5">
        <v>0.24</v>
      </c>
      <c r="H11" s="3">
        <v>66</v>
      </c>
      <c r="I11" s="4">
        <f t="shared" si="0"/>
        <v>1023</v>
      </c>
      <c r="J11" s="4">
        <f t="shared" si="1"/>
        <v>1268.52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46</v>
      </c>
      <c r="S11" s="17">
        <v>1</v>
      </c>
      <c r="T11" s="17">
        <v>17</v>
      </c>
      <c r="U11" s="17">
        <v>2</v>
      </c>
      <c r="V11" s="17">
        <v>0</v>
      </c>
      <c r="W11" s="17">
        <f t="shared" si="2"/>
        <v>66</v>
      </c>
    </row>
    <row r="12" spans="1:23" x14ac:dyDescent="0.25">
      <c r="A12" s="2" t="s">
        <v>44</v>
      </c>
      <c r="B12" s="3">
        <v>166</v>
      </c>
      <c r="C12" s="2" t="s">
        <v>43</v>
      </c>
      <c r="D12" s="15" t="s">
        <v>45</v>
      </c>
      <c r="E12" s="21" t="s">
        <v>7</v>
      </c>
      <c r="F12" s="4">
        <v>12.9</v>
      </c>
      <c r="G12" s="5">
        <v>0.24</v>
      </c>
      <c r="H12" s="3">
        <v>2</v>
      </c>
      <c r="I12" s="4">
        <f t="shared" si="0"/>
        <v>25.8</v>
      </c>
      <c r="J12" s="4">
        <f t="shared" si="1"/>
        <v>31.992000000000001</v>
      </c>
      <c r="L12" s="17">
        <v>0</v>
      </c>
      <c r="M12" s="17">
        <v>1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1</v>
      </c>
      <c r="U12" s="17">
        <v>0</v>
      </c>
      <c r="V12" s="17">
        <v>0</v>
      </c>
      <c r="W12" s="17">
        <f t="shared" si="2"/>
        <v>2</v>
      </c>
    </row>
    <row r="13" spans="1:23" ht="30" x14ac:dyDescent="0.25">
      <c r="A13" s="2" t="s">
        <v>46</v>
      </c>
      <c r="B13" s="3">
        <v>170</v>
      </c>
      <c r="C13" s="2" t="s">
        <v>13</v>
      </c>
      <c r="D13" s="15" t="s">
        <v>47</v>
      </c>
      <c r="E13" s="21" t="s">
        <v>5</v>
      </c>
      <c r="F13" s="4">
        <v>90</v>
      </c>
      <c r="G13" s="5">
        <v>0.24</v>
      </c>
      <c r="H13" s="3">
        <v>1</v>
      </c>
      <c r="I13" s="4">
        <f t="shared" si="0"/>
        <v>90</v>
      </c>
      <c r="J13" s="4">
        <f t="shared" si="1"/>
        <v>111.6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7">
        <v>0</v>
      </c>
      <c r="W13" s="17">
        <f t="shared" si="2"/>
        <v>1</v>
      </c>
    </row>
    <row r="14" spans="1:23" ht="75" x14ac:dyDescent="0.25">
      <c r="A14" s="2" t="s">
        <v>48</v>
      </c>
      <c r="B14" s="3">
        <v>172</v>
      </c>
      <c r="C14" s="2" t="s">
        <v>13</v>
      </c>
      <c r="D14" s="15" t="s">
        <v>49</v>
      </c>
      <c r="E14" s="21" t="s">
        <v>12</v>
      </c>
      <c r="F14" s="4">
        <v>80</v>
      </c>
      <c r="G14" s="5">
        <v>0.24</v>
      </c>
      <c r="H14" s="3">
        <v>2</v>
      </c>
      <c r="I14" s="4">
        <f t="shared" si="0"/>
        <v>160</v>
      </c>
      <c r="J14" s="4">
        <f t="shared" si="1"/>
        <v>198.4</v>
      </c>
      <c r="L14" s="17">
        <v>0</v>
      </c>
      <c r="M14" s="17">
        <v>0</v>
      </c>
      <c r="N14" s="17">
        <v>0</v>
      </c>
      <c r="O14" s="17">
        <v>0</v>
      </c>
      <c r="P14" s="17">
        <v>2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f t="shared" si="2"/>
        <v>2</v>
      </c>
    </row>
    <row r="15" spans="1:23" ht="30" x14ac:dyDescent="0.25">
      <c r="A15" s="2" t="s">
        <v>53</v>
      </c>
      <c r="B15" s="3">
        <v>203</v>
      </c>
      <c r="C15" s="2" t="s">
        <v>13</v>
      </c>
      <c r="D15" s="15" t="s">
        <v>54</v>
      </c>
      <c r="E15" s="21" t="s">
        <v>52</v>
      </c>
      <c r="F15" s="4">
        <v>70</v>
      </c>
      <c r="G15" s="5">
        <v>0.24</v>
      </c>
      <c r="H15" s="3">
        <v>2</v>
      </c>
      <c r="I15" s="4">
        <f t="shared" si="0"/>
        <v>140</v>
      </c>
      <c r="J15" s="4">
        <f t="shared" si="1"/>
        <v>173.6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2</v>
      </c>
      <c r="U15" s="17">
        <v>0</v>
      </c>
      <c r="V15" s="17">
        <v>0</v>
      </c>
      <c r="W15" s="17">
        <f t="shared" si="2"/>
        <v>2</v>
      </c>
    </row>
    <row r="16" spans="1:23" x14ac:dyDescent="0.25">
      <c r="A16" s="2" t="s">
        <v>56</v>
      </c>
      <c r="B16" s="3">
        <v>225</v>
      </c>
      <c r="C16" s="2" t="s">
        <v>57</v>
      </c>
      <c r="D16" s="15" t="s">
        <v>58</v>
      </c>
      <c r="E16" s="21" t="s">
        <v>42</v>
      </c>
      <c r="F16" s="4">
        <v>19.399999999999999</v>
      </c>
      <c r="G16" s="5">
        <v>0.24</v>
      </c>
      <c r="H16" s="3">
        <v>2</v>
      </c>
      <c r="I16" s="4">
        <f t="shared" si="0"/>
        <v>38.799999999999997</v>
      </c>
      <c r="J16" s="4">
        <f t="shared" si="1"/>
        <v>48.111999999999995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</v>
      </c>
      <c r="S16" s="17">
        <v>0</v>
      </c>
      <c r="T16" s="17">
        <v>1</v>
      </c>
      <c r="U16" s="17">
        <v>0</v>
      </c>
      <c r="V16" s="17">
        <v>0</v>
      </c>
      <c r="W16" s="17">
        <f t="shared" si="2"/>
        <v>2</v>
      </c>
    </row>
    <row r="17" spans="1:23" ht="30" x14ac:dyDescent="0.25">
      <c r="A17" s="2" t="s">
        <v>59</v>
      </c>
      <c r="B17" s="3">
        <v>229</v>
      </c>
      <c r="C17" s="2" t="s">
        <v>60</v>
      </c>
      <c r="D17" s="15" t="s">
        <v>61</v>
      </c>
      <c r="E17" s="21" t="s">
        <v>5</v>
      </c>
      <c r="F17" s="4">
        <v>100</v>
      </c>
      <c r="G17" s="5">
        <v>0.24</v>
      </c>
      <c r="H17" s="3">
        <v>1</v>
      </c>
      <c r="I17" s="4">
        <f t="shared" si="0"/>
        <v>100</v>
      </c>
      <c r="J17" s="4">
        <f t="shared" si="1"/>
        <v>124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7">
        <v>0</v>
      </c>
      <c r="W17" s="17">
        <f t="shared" si="2"/>
        <v>1</v>
      </c>
    </row>
    <row r="18" spans="1:23" ht="30" x14ac:dyDescent="0.25">
      <c r="A18" s="2" t="s">
        <v>62</v>
      </c>
      <c r="B18" s="3">
        <v>242</v>
      </c>
      <c r="C18" s="2" t="s">
        <v>63</v>
      </c>
      <c r="D18" s="15" t="s">
        <v>64</v>
      </c>
      <c r="E18" s="21" t="s">
        <v>23</v>
      </c>
      <c r="F18" s="4">
        <v>45</v>
      </c>
      <c r="G18" s="5">
        <v>0.24</v>
      </c>
      <c r="H18" s="3">
        <v>1</v>
      </c>
      <c r="I18" s="4">
        <f t="shared" si="0"/>
        <v>45</v>
      </c>
      <c r="J18" s="4">
        <f t="shared" si="1"/>
        <v>55.8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7">
        <v>0</v>
      </c>
      <c r="W18" s="17">
        <f t="shared" si="2"/>
        <v>1</v>
      </c>
    </row>
    <row r="19" spans="1:23" ht="45" x14ac:dyDescent="0.25">
      <c r="A19" s="2" t="s">
        <v>65</v>
      </c>
      <c r="B19" s="3">
        <v>250</v>
      </c>
      <c r="C19" s="2" t="s">
        <v>13</v>
      </c>
      <c r="D19" s="15" t="s">
        <v>66</v>
      </c>
      <c r="E19" s="21" t="s">
        <v>67</v>
      </c>
      <c r="F19" s="4">
        <v>24.2</v>
      </c>
      <c r="G19" s="5">
        <v>0.24</v>
      </c>
      <c r="H19" s="3">
        <v>4</v>
      </c>
      <c r="I19" s="4">
        <f t="shared" si="0"/>
        <v>96.8</v>
      </c>
      <c r="J19" s="4">
        <f t="shared" si="1"/>
        <v>120.032</v>
      </c>
      <c r="L19" s="17">
        <v>0</v>
      </c>
      <c r="M19" s="17">
        <v>1</v>
      </c>
      <c r="N19" s="17">
        <v>0</v>
      </c>
      <c r="O19" s="17">
        <v>0</v>
      </c>
      <c r="P19" s="17">
        <v>1</v>
      </c>
      <c r="Q19" s="17">
        <v>0</v>
      </c>
      <c r="R19" s="17">
        <v>2</v>
      </c>
      <c r="S19" s="17">
        <v>0</v>
      </c>
      <c r="T19" s="17">
        <v>0</v>
      </c>
      <c r="U19" s="17">
        <v>0</v>
      </c>
      <c r="V19" s="17">
        <v>0</v>
      </c>
      <c r="W19" s="17">
        <f t="shared" si="2"/>
        <v>4</v>
      </c>
    </row>
    <row r="20" spans="1:23" x14ac:dyDescent="0.25">
      <c r="A20" s="2" t="s">
        <v>68</v>
      </c>
      <c r="B20" s="3">
        <v>255</v>
      </c>
      <c r="C20" s="2" t="s">
        <v>69</v>
      </c>
      <c r="D20" s="15" t="s">
        <v>70</v>
      </c>
      <c r="E20" s="21" t="s">
        <v>55</v>
      </c>
      <c r="F20" s="4">
        <v>333.3</v>
      </c>
      <c r="G20" s="5">
        <v>0.24</v>
      </c>
      <c r="H20" s="3">
        <v>2</v>
      </c>
      <c r="I20" s="4">
        <f t="shared" si="0"/>
        <v>666.6</v>
      </c>
      <c r="J20" s="4">
        <f t="shared" si="1"/>
        <v>826.58400000000006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2</v>
      </c>
      <c r="T20" s="17">
        <v>0</v>
      </c>
      <c r="U20" s="17">
        <v>0</v>
      </c>
      <c r="V20" s="17">
        <v>0</v>
      </c>
      <c r="W20" s="17">
        <f t="shared" si="2"/>
        <v>2</v>
      </c>
    </row>
    <row r="21" spans="1:23" ht="30" x14ac:dyDescent="0.25">
      <c r="A21" s="2" t="s">
        <v>71</v>
      </c>
      <c r="B21" s="3">
        <v>257</v>
      </c>
      <c r="C21" s="2" t="s">
        <v>13</v>
      </c>
      <c r="D21" s="15" t="s">
        <v>72</v>
      </c>
      <c r="E21" s="21" t="s">
        <v>22</v>
      </c>
      <c r="F21" s="4">
        <v>21</v>
      </c>
      <c r="G21" s="5">
        <v>0.24</v>
      </c>
      <c r="H21" s="3">
        <v>10</v>
      </c>
      <c r="I21" s="4">
        <f t="shared" si="0"/>
        <v>210</v>
      </c>
      <c r="J21" s="4">
        <f t="shared" si="1"/>
        <v>260.39999999999998</v>
      </c>
      <c r="L21" s="17">
        <v>1</v>
      </c>
      <c r="M21" s="17">
        <v>1</v>
      </c>
      <c r="N21" s="17">
        <v>4</v>
      </c>
      <c r="O21" s="17">
        <v>1</v>
      </c>
      <c r="P21" s="17">
        <v>2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7">
        <v>0</v>
      </c>
      <c r="W21" s="17">
        <f t="shared" si="2"/>
        <v>10</v>
      </c>
    </row>
    <row r="22" spans="1:23" ht="30" x14ac:dyDescent="0.25">
      <c r="A22" s="2" t="s">
        <v>73</v>
      </c>
      <c r="B22" s="3">
        <v>261</v>
      </c>
      <c r="C22" s="2" t="s">
        <v>13</v>
      </c>
      <c r="D22" s="15" t="s">
        <v>74</v>
      </c>
      <c r="E22" s="21" t="s">
        <v>5</v>
      </c>
      <c r="F22" s="4">
        <v>193.5</v>
      </c>
      <c r="G22" s="5">
        <v>0.24</v>
      </c>
      <c r="H22" s="3">
        <v>2</v>
      </c>
      <c r="I22" s="4">
        <f t="shared" si="0"/>
        <v>387</v>
      </c>
      <c r="J22" s="4">
        <f t="shared" si="1"/>
        <v>479.88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1</v>
      </c>
      <c r="R22" s="17">
        <v>1</v>
      </c>
      <c r="S22" s="17">
        <v>0</v>
      </c>
      <c r="T22" s="17">
        <v>0</v>
      </c>
      <c r="U22" s="17">
        <v>0</v>
      </c>
      <c r="V22" s="17">
        <v>0</v>
      </c>
      <c r="W22" s="17">
        <f t="shared" si="2"/>
        <v>2</v>
      </c>
    </row>
    <row r="23" spans="1:23" x14ac:dyDescent="0.25">
      <c r="A23" s="2" t="s">
        <v>75</v>
      </c>
      <c r="B23" s="3">
        <v>267</v>
      </c>
      <c r="C23" s="2" t="s">
        <v>76</v>
      </c>
      <c r="D23" s="15" t="s">
        <v>77</v>
      </c>
      <c r="E23" s="21" t="s">
        <v>14</v>
      </c>
      <c r="F23" s="4">
        <v>20</v>
      </c>
      <c r="G23" s="5">
        <v>0.24</v>
      </c>
      <c r="H23" s="3">
        <v>2</v>
      </c>
      <c r="I23" s="4">
        <f t="shared" si="0"/>
        <v>40</v>
      </c>
      <c r="J23" s="4">
        <f t="shared" si="1"/>
        <v>49.6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2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f t="shared" si="2"/>
        <v>2</v>
      </c>
    </row>
    <row r="24" spans="1:23" ht="45" x14ac:dyDescent="0.25">
      <c r="A24" s="2" t="s">
        <v>78</v>
      </c>
      <c r="B24" s="3">
        <v>269</v>
      </c>
      <c r="C24" s="2" t="s">
        <v>79</v>
      </c>
      <c r="D24" s="15" t="s">
        <v>80</v>
      </c>
      <c r="E24" s="21" t="s">
        <v>50</v>
      </c>
      <c r="F24" s="4">
        <v>370.5</v>
      </c>
      <c r="G24" s="5">
        <v>0.24</v>
      </c>
      <c r="H24" s="3">
        <v>1</v>
      </c>
      <c r="I24" s="4">
        <f t="shared" si="0"/>
        <v>370.5</v>
      </c>
      <c r="J24" s="4">
        <f t="shared" si="1"/>
        <v>459.42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1</v>
      </c>
      <c r="T24" s="17">
        <v>0</v>
      </c>
      <c r="U24" s="17">
        <v>0</v>
      </c>
      <c r="V24" s="17">
        <v>0</v>
      </c>
      <c r="W24" s="17">
        <f t="shared" si="2"/>
        <v>1</v>
      </c>
    </row>
    <row r="25" spans="1:23" ht="45" x14ac:dyDescent="0.25">
      <c r="A25" s="2" t="s">
        <v>81</v>
      </c>
      <c r="B25" s="3">
        <v>275</v>
      </c>
      <c r="C25" s="2" t="s">
        <v>82</v>
      </c>
      <c r="D25" s="15" t="s">
        <v>83</v>
      </c>
      <c r="E25" s="21" t="s">
        <v>22</v>
      </c>
      <c r="F25" s="4">
        <v>375</v>
      </c>
      <c r="G25" s="5">
        <v>0.24</v>
      </c>
      <c r="H25" s="3">
        <v>1</v>
      </c>
      <c r="I25" s="4">
        <f t="shared" si="0"/>
        <v>375</v>
      </c>
      <c r="J25" s="4">
        <f t="shared" si="1"/>
        <v>465</v>
      </c>
      <c r="L25" s="17">
        <v>0</v>
      </c>
      <c r="M25" s="17">
        <v>0</v>
      </c>
      <c r="N25" s="17">
        <v>1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f t="shared" si="2"/>
        <v>1</v>
      </c>
    </row>
    <row r="26" spans="1:23" ht="30" x14ac:dyDescent="0.25">
      <c r="A26" s="2" t="s">
        <v>87</v>
      </c>
      <c r="B26" s="3">
        <v>319</v>
      </c>
      <c r="C26" s="2" t="s">
        <v>84</v>
      </c>
      <c r="D26" s="15" t="s">
        <v>86</v>
      </c>
      <c r="E26" s="21" t="s">
        <v>88</v>
      </c>
      <c r="F26" s="4">
        <v>30</v>
      </c>
      <c r="G26" s="5">
        <v>0.24</v>
      </c>
      <c r="H26" s="3">
        <v>4</v>
      </c>
      <c r="I26" s="4">
        <f t="shared" si="0"/>
        <v>120</v>
      </c>
      <c r="J26" s="4">
        <f t="shared" si="1"/>
        <v>148.80000000000001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2</v>
      </c>
      <c r="R26" s="17">
        <v>2</v>
      </c>
      <c r="S26" s="17">
        <v>0</v>
      </c>
      <c r="T26" s="17">
        <v>0</v>
      </c>
      <c r="U26" s="17">
        <v>0</v>
      </c>
      <c r="V26" s="17">
        <v>0</v>
      </c>
      <c r="W26" s="17">
        <f t="shared" si="2"/>
        <v>4</v>
      </c>
    </row>
    <row r="27" spans="1:23" ht="30" x14ac:dyDescent="0.25">
      <c r="A27" s="2" t="s">
        <v>89</v>
      </c>
      <c r="B27" s="3">
        <v>320</v>
      </c>
      <c r="C27" s="2" t="s">
        <v>84</v>
      </c>
      <c r="D27" s="15" t="s">
        <v>85</v>
      </c>
      <c r="E27" s="21" t="s">
        <v>88</v>
      </c>
      <c r="F27" s="4">
        <v>35</v>
      </c>
      <c r="G27" s="5">
        <v>0.24</v>
      </c>
      <c r="H27" s="3">
        <v>1</v>
      </c>
      <c r="I27" s="4">
        <f t="shared" si="0"/>
        <v>35</v>
      </c>
      <c r="J27" s="4">
        <f t="shared" si="1"/>
        <v>43.4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7">
        <v>0</v>
      </c>
      <c r="W27" s="17">
        <f t="shared" si="2"/>
        <v>1</v>
      </c>
    </row>
    <row r="28" spans="1:23" ht="30" x14ac:dyDescent="0.25">
      <c r="A28" s="2" t="s">
        <v>90</v>
      </c>
      <c r="B28" s="3">
        <v>344</v>
      </c>
      <c r="C28" s="2" t="s">
        <v>91</v>
      </c>
      <c r="D28" s="15" t="s">
        <v>92</v>
      </c>
      <c r="E28" s="21" t="s">
        <v>6</v>
      </c>
      <c r="F28" s="4">
        <v>190</v>
      </c>
      <c r="G28" s="5">
        <v>0.24</v>
      </c>
      <c r="H28" s="3">
        <v>1</v>
      </c>
      <c r="I28" s="4">
        <f t="shared" si="0"/>
        <v>190</v>
      </c>
      <c r="J28" s="4">
        <f t="shared" si="1"/>
        <v>235.6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1</v>
      </c>
      <c r="W28" s="17">
        <f t="shared" si="2"/>
        <v>1</v>
      </c>
    </row>
    <row r="29" spans="1:23" x14ac:dyDescent="0.25">
      <c r="A29" s="2" t="s">
        <v>93</v>
      </c>
      <c r="B29" s="3">
        <v>355</v>
      </c>
      <c r="C29" s="2" t="s">
        <v>94</v>
      </c>
      <c r="D29" s="15" t="s">
        <v>95</v>
      </c>
      <c r="E29" s="21" t="s">
        <v>22</v>
      </c>
      <c r="F29" s="4">
        <v>35</v>
      </c>
      <c r="G29" s="5">
        <v>0.24</v>
      </c>
      <c r="H29" s="3">
        <v>4</v>
      </c>
      <c r="I29" s="4">
        <f t="shared" si="0"/>
        <v>140</v>
      </c>
      <c r="J29" s="4">
        <f t="shared" si="1"/>
        <v>173.6</v>
      </c>
      <c r="L29" s="17">
        <v>0</v>
      </c>
      <c r="M29" s="17">
        <v>0</v>
      </c>
      <c r="N29" s="17">
        <v>0</v>
      </c>
      <c r="O29" s="17">
        <v>0</v>
      </c>
      <c r="P29" s="17">
        <v>1</v>
      </c>
      <c r="Q29" s="17">
        <v>0</v>
      </c>
      <c r="R29" s="17">
        <v>3</v>
      </c>
      <c r="S29" s="17">
        <v>0</v>
      </c>
      <c r="T29" s="17">
        <v>0</v>
      </c>
      <c r="U29" s="17">
        <v>0</v>
      </c>
      <c r="V29" s="17">
        <v>0</v>
      </c>
      <c r="W29" s="17">
        <f t="shared" si="2"/>
        <v>4</v>
      </c>
    </row>
    <row r="30" spans="1:23" x14ac:dyDescent="0.25">
      <c r="A30" s="2" t="s">
        <v>96</v>
      </c>
      <c r="B30" s="3">
        <v>372</v>
      </c>
      <c r="C30" s="2" t="s">
        <v>13</v>
      </c>
      <c r="D30" s="15" t="s">
        <v>97</v>
      </c>
      <c r="E30" s="21" t="s">
        <v>98</v>
      </c>
      <c r="F30" s="4">
        <v>11.68</v>
      </c>
      <c r="G30" s="5">
        <v>0.24</v>
      </c>
      <c r="H30" s="3">
        <v>4</v>
      </c>
      <c r="I30" s="4">
        <f t="shared" si="0"/>
        <v>46.72</v>
      </c>
      <c r="J30" s="4">
        <f t="shared" si="1"/>
        <v>57.9328</v>
      </c>
      <c r="L30" s="17">
        <v>0</v>
      </c>
      <c r="M30" s="17">
        <v>0</v>
      </c>
      <c r="N30" s="17">
        <v>4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f t="shared" si="2"/>
        <v>4</v>
      </c>
    </row>
    <row r="31" spans="1:23" x14ac:dyDescent="0.25">
      <c r="A31" s="2" t="s">
        <v>99</v>
      </c>
      <c r="B31" s="3">
        <v>373</v>
      </c>
      <c r="C31" s="2" t="s">
        <v>13</v>
      </c>
      <c r="D31" s="15" t="s">
        <v>100</v>
      </c>
      <c r="E31" s="21" t="s">
        <v>101</v>
      </c>
      <c r="F31" s="4">
        <v>11.68</v>
      </c>
      <c r="G31" s="5">
        <v>0.24</v>
      </c>
      <c r="H31" s="3">
        <v>4</v>
      </c>
      <c r="I31" s="4">
        <f t="shared" si="0"/>
        <v>46.72</v>
      </c>
      <c r="J31" s="4">
        <f t="shared" si="1"/>
        <v>57.9328</v>
      </c>
      <c r="L31" s="17">
        <v>0</v>
      </c>
      <c r="M31" s="17">
        <v>0</v>
      </c>
      <c r="N31" s="17">
        <v>4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f t="shared" si="2"/>
        <v>4</v>
      </c>
    </row>
    <row r="32" spans="1:23" ht="30" x14ac:dyDescent="0.25">
      <c r="A32" s="2" t="s">
        <v>102</v>
      </c>
      <c r="B32" s="3">
        <v>375</v>
      </c>
      <c r="C32" s="2" t="s">
        <v>13</v>
      </c>
      <c r="D32" s="15" t="s">
        <v>103</v>
      </c>
      <c r="E32" s="21" t="s">
        <v>104</v>
      </c>
      <c r="F32" s="4">
        <v>7</v>
      </c>
      <c r="G32" s="5">
        <v>0.24</v>
      </c>
      <c r="H32" s="3">
        <v>5</v>
      </c>
      <c r="I32" s="4">
        <f t="shared" si="0"/>
        <v>35</v>
      </c>
      <c r="J32" s="4">
        <f t="shared" si="1"/>
        <v>43.4</v>
      </c>
      <c r="L32" s="17">
        <v>0</v>
      </c>
      <c r="M32" s="17">
        <v>0</v>
      </c>
      <c r="N32" s="17">
        <v>1</v>
      </c>
      <c r="O32" s="17">
        <v>0</v>
      </c>
      <c r="P32" s="17">
        <v>1</v>
      </c>
      <c r="Q32" s="17">
        <v>0</v>
      </c>
      <c r="R32" s="17">
        <v>1</v>
      </c>
      <c r="S32" s="17">
        <v>0</v>
      </c>
      <c r="T32" s="17">
        <v>2</v>
      </c>
      <c r="U32" s="17">
        <v>0</v>
      </c>
      <c r="V32" s="17">
        <v>0</v>
      </c>
      <c r="W32" s="17">
        <f t="shared" si="2"/>
        <v>5</v>
      </c>
    </row>
    <row r="33" spans="1:23" ht="30" x14ac:dyDescent="0.25">
      <c r="A33" s="2" t="s">
        <v>105</v>
      </c>
      <c r="B33" s="3">
        <v>376</v>
      </c>
      <c r="C33" s="2" t="s">
        <v>13</v>
      </c>
      <c r="D33" s="15" t="s">
        <v>106</v>
      </c>
      <c r="E33" s="21" t="s">
        <v>104</v>
      </c>
      <c r="F33" s="4">
        <v>7</v>
      </c>
      <c r="G33" s="5">
        <v>0.24</v>
      </c>
      <c r="H33" s="3">
        <v>1</v>
      </c>
      <c r="I33" s="4">
        <f t="shared" si="0"/>
        <v>7</v>
      </c>
      <c r="J33" s="4">
        <f t="shared" si="1"/>
        <v>8.68</v>
      </c>
      <c r="L33" s="17">
        <v>0</v>
      </c>
      <c r="M33" s="17">
        <v>0</v>
      </c>
      <c r="N33" s="17">
        <v>0</v>
      </c>
      <c r="O33" s="17">
        <v>0</v>
      </c>
      <c r="P33" s="17">
        <v>1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f t="shared" si="2"/>
        <v>1</v>
      </c>
    </row>
    <row r="34" spans="1:23" x14ac:dyDescent="0.25">
      <c r="A34" s="2" t="s">
        <v>107</v>
      </c>
      <c r="B34" s="3">
        <v>378</v>
      </c>
      <c r="C34" s="2" t="s">
        <v>13</v>
      </c>
      <c r="D34" s="15" t="s">
        <v>108</v>
      </c>
      <c r="E34" s="21" t="s">
        <v>109</v>
      </c>
      <c r="F34" s="4">
        <v>20</v>
      </c>
      <c r="G34" s="5">
        <v>0.24</v>
      </c>
      <c r="H34" s="3">
        <v>5</v>
      </c>
      <c r="I34" s="4">
        <f t="shared" si="0"/>
        <v>100</v>
      </c>
      <c r="J34" s="4">
        <f t="shared" si="1"/>
        <v>124</v>
      </c>
      <c r="L34" s="17">
        <v>0</v>
      </c>
      <c r="M34" s="17">
        <v>0</v>
      </c>
      <c r="N34" s="17">
        <v>0</v>
      </c>
      <c r="O34" s="17">
        <v>5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f t="shared" si="2"/>
        <v>5</v>
      </c>
    </row>
    <row r="35" spans="1:23" s="11" customFormat="1" ht="180" x14ac:dyDescent="0.25">
      <c r="A35" s="7" t="s">
        <v>110</v>
      </c>
      <c r="B35" s="8">
        <v>409</v>
      </c>
      <c r="C35" s="7" t="s">
        <v>13</v>
      </c>
      <c r="D35" s="16" t="s">
        <v>111</v>
      </c>
      <c r="E35" s="19" t="s">
        <v>51</v>
      </c>
      <c r="F35" s="9">
        <v>230</v>
      </c>
      <c r="G35" s="10">
        <v>0.06</v>
      </c>
      <c r="H35" s="8">
        <v>2</v>
      </c>
      <c r="I35" s="9">
        <f t="shared" si="0"/>
        <v>460</v>
      </c>
      <c r="J35" s="9">
        <f t="shared" ref="J35" si="3">I35*1.06</f>
        <v>487.6</v>
      </c>
      <c r="L35" s="17">
        <v>0</v>
      </c>
      <c r="M35" s="17">
        <v>0</v>
      </c>
      <c r="N35" s="17">
        <v>0</v>
      </c>
      <c r="O35" s="17">
        <v>0</v>
      </c>
      <c r="P35" s="17">
        <v>2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f t="shared" si="2"/>
        <v>2</v>
      </c>
    </row>
    <row r="36" spans="1:23" x14ac:dyDescent="0.25">
      <c r="H36" s="14" t="s">
        <v>117</v>
      </c>
      <c r="I36" s="13">
        <f>SUM(I3:I35)</f>
        <v>6463.5400000000009</v>
      </c>
      <c r="J36" s="13">
        <f>SUM(J3:J35)</f>
        <v>7931.9896000000008</v>
      </c>
      <c r="K36" s="18"/>
      <c r="L36" s="20">
        <f>SUM(L3:L35)</f>
        <v>2</v>
      </c>
      <c r="M36" s="20">
        <f t="shared" ref="M36:W36" si="4">SUM(M3:M35)</f>
        <v>3</v>
      </c>
      <c r="N36" s="20">
        <f t="shared" si="4"/>
        <v>16</v>
      </c>
      <c r="O36" s="20">
        <f t="shared" si="4"/>
        <v>6</v>
      </c>
      <c r="P36" s="20">
        <f t="shared" si="4"/>
        <v>10</v>
      </c>
      <c r="Q36" s="20">
        <f t="shared" si="4"/>
        <v>6</v>
      </c>
      <c r="R36" s="20">
        <f t="shared" si="4"/>
        <v>57</v>
      </c>
      <c r="S36" s="20">
        <f t="shared" si="4"/>
        <v>4</v>
      </c>
      <c r="T36" s="20">
        <f t="shared" si="4"/>
        <v>31</v>
      </c>
      <c r="U36" s="20">
        <f t="shared" si="4"/>
        <v>2</v>
      </c>
      <c r="V36" s="20">
        <f t="shared" si="4"/>
        <v>4</v>
      </c>
      <c r="W36" s="20">
        <f t="shared" si="4"/>
        <v>141</v>
      </c>
    </row>
    <row r="38" spans="1:23" x14ac:dyDescent="0.25">
      <c r="I38" s="18">
        <f>J36-I36</f>
        <v>1468.4495999999999</v>
      </c>
    </row>
    <row r="40" spans="1:23" x14ac:dyDescent="0.25">
      <c r="N40" s="23"/>
      <c r="O40" s="24"/>
    </row>
    <row r="41" spans="1:23" x14ac:dyDescent="0.25">
      <c r="I41" s="18"/>
      <c r="J41" s="18"/>
      <c r="N41" s="23"/>
      <c r="O41" s="24"/>
    </row>
    <row r="42" spans="1:23" x14ac:dyDescent="0.25">
      <c r="N42" s="23"/>
      <c r="O42" s="24"/>
    </row>
    <row r="43" spans="1:23" x14ac:dyDescent="0.25">
      <c r="N43" s="23"/>
      <c r="O43" s="24"/>
    </row>
    <row r="44" spans="1:23" x14ac:dyDescent="0.25">
      <c r="N44" s="23"/>
      <c r="O44" s="24"/>
    </row>
    <row r="45" spans="1:23" x14ac:dyDescent="0.25">
      <c r="N45" s="23"/>
      <c r="O45" s="24"/>
    </row>
    <row r="46" spans="1:23" x14ac:dyDescent="0.25">
      <c r="N46" s="23"/>
      <c r="O46" s="24"/>
    </row>
    <row r="47" spans="1:23" x14ac:dyDescent="0.25">
      <c r="N47" s="23"/>
      <c r="O47" s="24"/>
    </row>
    <row r="48" spans="1:23" x14ac:dyDescent="0.25">
      <c r="N48" s="24"/>
      <c r="O48" s="24"/>
    </row>
  </sheetData>
  <autoFilter ref="A2:W36"/>
  <mergeCells count="2">
    <mergeCell ref="A1:J1"/>
    <mergeCell ref="L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ΜΗ ΚΑΤΑΚΥΡΩΘΕΝΤΑ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mariar</cp:lastModifiedBy>
  <cp:lastPrinted>2025-03-14T07:21:26Z</cp:lastPrinted>
  <dcterms:created xsi:type="dcterms:W3CDTF">2025-03-13T10:20:32Z</dcterms:created>
  <dcterms:modified xsi:type="dcterms:W3CDTF">2025-10-14T06:56:31Z</dcterms:modified>
</cp:coreProperties>
</file>